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6380" yWindow="2520" windowWidth="29360" windowHeight="23620" tabRatio="500"/>
  </bookViews>
  <sheets>
    <sheet name="Pro Forma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2" l="1"/>
  <c r="E3" i="2"/>
  <c r="F13" i="2"/>
  <c r="B37" i="2"/>
  <c r="E13" i="2"/>
  <c r="B26" i="2"/>
  <c r="B28" i="2"/>
  <c r="B27" i="2"/>
  <c r="B23" i="2"/>
  <c r="B24" i="2"/>
  <c r="H23" i="2"/>
  <c r="C13" i="2"/>
  <c r="B16" i="2"/>
  <c r="B17" i="2"/>
  <c r="B19" i="2"/>
  <c r="B18" i="2"/>
  <c r="B13" i="2"/>
  <c r="F12" i="2"/>
  <c r="D12" i="2"/>
  <c r="F11" i="2"/>
  <c r="D11" i="2"/>
</calcChain>
</file>

<file path=xl/sharedStrings.xml><?xml version="1.0" encoding="utf-8"?>
<sst xmlns="http://schemas.openxmlformats.org/spreadsheetml/2006/main" count="45" uniqueCount="36">
  <si>
    <t>two unit property with ample parking for tenants/corner lot</t>
  </si>
  <si>
    <t>LOT SFT</t>
    <phoneticPr fontId="0" type="noConversion"/>
  </si>
  <si>
    <t>Actual square feet</t>
  </si>
  <si>
    <t>Rental income breakdown</t>
  </si>
  <si>
    <t>sqft living area</t>
  </si>
  <si>
    <t>Rental income/square foot</t>
  </si>
  <si>
    <t>Net income yearly</t>
  </si>
  <si>
    <t>30% expense load</t>
  </si>
  <si>
    <t>cap</t>
    <phoneticPr fontId="0" type="noConversion"/>
  </si>
  <si>
    <t>Estimated Expenses Yearly</t>
  </si>
  <si>
    <t>Taxes</t>
  </si>
  <si>
    <t>Insurance</t>
  </si>
  <si>
    <t>Upkeep</t>
  </si>
  <si>
    <t>Totals:</t>
  </si>
  <si>
    <t>Rent income (Pro-Forma)</t>
  </si>
  <si>
    <t>Year Built 1925 - Zoning : T-3-O</t>
  </si>
  <si>
    <t>3268 SW 23rd Terrace</t>
  </si>
  <si>
    <t>Miami, Fl 33145</t>
  </si>
  <si>
    <t>This worksheet is a pro-forma with estimated expenses and performance numbers. All research must be independently verified</t>
  </si>
  <si>
    <t>Note:</t>
  </si>
  <si>
    <t>Unit 1 is owner occupied</t>
  </si>
  <si>
    <t xml:space="preserve">Property is very well maintained and shows nicely. </t>
  </si>
  <si>
    <t>Asking Price</t>
  </si>
  <si>
    <t>Price per unit</t>
  </si>
  <si>
    <t>Rent income (current )</t>
  </si>
  <si>
    <t>totals</t>
  </si>
  <si>
    <t>Current Rent</t>
  </si>
  <si>
    <t>Gross income yearly</t>
  </si>
  <si>
    <t>expenses</t>
  </si>
  <si>
    <t>cap rate</t>
  </si>
  <si>
    <t>Pro Forma Rent</t>
  </si>
  <si>
    <t>02 1 bedroom / 1 bathroom</t>
  </si>
  <si>
    <t>01 2 bedroom / 1.5 bathroom</t>
  </si>
  <si>
    <t xml:space="preserve">Allowable square feet </t>
  </si>
  <si>
    <t>Unit 2 is currently rented for $800 until August 2017</t>
  </si>
  <si>
    <t>Duplex property - 2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</si>
</sst>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1"/>
      <color theme="1"/>
      <name val="Calibri"/>
      <scheme val="minor"/>
    </font>
    <font>
      <b/>
      <u/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0" fontId="2" fillId="0" borderId="1" xfId="0" applyFont="1" applyBorder="1"/>
    <xf numFmtId="3" fontId="0" fillId="0" borderId="2" xfId="0" applyNumberFormat="1" applyFont="1" applyBorder="1"/>
    <xf numFmtId="0" fontId="2" fillId="0" borderId="3" xfId="0" applyFont="1" applyBorder="1"/>
    <xf numFmtId="3" fontId="0" fillId="0" borderId="4" xfId="0" applyNumberFormat="1" applyFont="1" applyBorder="1"/>
    <xf numFmtId="0" fontId="3" fillId="0" borderId="5" xfId="0" applyFont="1" applyFill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0" xfId="0" applyFont="1"/>
    <xf numFmtId="165" fontId="0" fillId="0" borderId="0" xfId="1" applyNumberFormat="1" applyFont="1"/>
    <xf numFmtId="166" fontId="0" fillId="2" borderId="0" xfId="2" applyNumberFormat="1" applyFont="1" applyFill="1"/>
    <xf numFmtId="44" fontId="0" fillId="0" borderId="0" xfId="2" applyFont="1"/>
    <xf numFmtId="166" fontId="0" fillId="0" borderId="0" xfId="2" applyNumberFormat="1" applyFont="1" applyBorder="1"/>
    <xf numFmtId="2" fontId="0" fillId="0" borderId="0" xfId="0" applyNumberFormat="1"/>
    <xf numFmtId="0" fontId="2" fillId="0" borderId="0" xfId="0" applyFont="1" applyBorder="1"/>
    <xf numFmtId="0" fontId="2" fillId="0" borderId="6" xfId="0" applyFont="1" applyBorder="1"/>
    <xf numFmtId="167" fontId="0" fillId="0" borderId="7" xfId="0" applyNumberFormat="1" applyBorder="1"/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166" fontId="0" fillId="0" borderId="0" xfId="2" applyNumberFormat="1" applyFont="1"/>
    <xf numFmtId="0" fontId="7" fillId="0" borderId="0" xfId="0" applyFont="1"/>
    <xf numFmtId="166" fontId="7" fillId="0" borderId="0" xfId="2" applyNumberFormat="1" applyFont="1"/>
    <xf numFmtId="166" fontId="7" fillId="0" borderId="0" xfId="0" applyNumberFormat="1" applyFont="1"/>
    <xf numFmtId="0" fontId="8" fillId="0" borderId="0" xfId="0" applyFont="1"/>
    <xf numFmtId="166" fontId="0" fillId="3" borderId="0" xfId="2" applyNumberFormat="1" applyFont="1" applyFill="1"/>
    <xf numFmtId="44" fontId="0" fillId="0" borderId="0" xfId="0" applyNumberFormat="1"/>
    <xf numFmtId="0" fontId="0" fillId="0" borderId="8" xfId="0" applyFont="1" applyFill="1" applyBorder="1"/>
    <xf numFmtId="165" fontId="0" fillId="0" borderId="8" xfId="1" applyNumberFormat="1" applyFont="1" applyFill="1" applyBorder="1"/>
    <xf numFmtId="166" fontId="0" fillId="2" borderId="8" xfId="2" applyNumberFormat="1" applyFont="1" applyFill="1" applyBorder="1"/>
    <xf numFmtId="44" fontId="0" fillId="0" borderId="8" xfId="2" applyFont="1" applyBorder="1"/>
    <xf numFmtId="0" fontId="7" fillId="0" borderId="0" xfId="0" applyFont="1" applyFill="1" applyBorder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0" borderId="3" xfId="0" applyFont="1" applyBorder="1"/>
    <xf numFmtId="10" fontId="7" fillId="0" borderId="0" xfId="3" applyNumberFormat="1" applyFont="1"/>
  </cellXfs>
  <cellStyles count="14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A57" sqref="A57"/>
    </sheetView>
  </sheetViews>
  <sheetFormatPr baseColWidth="10" defaultRowHeight="15" x14ac:dyDescent="0"/>
  <cols>
    <col min="1" max="1" width="58.33203125" bestFit="1" customWidth="1"/>
    <col min="2" max="2" width="36.6640625" bestFit="1" customWidth="1"/>
    <col min="3" max="3" width="25.5" style="3" bestFit="1" customWidth="1"/>
    <col min="4" max="4" width="27.33203125" style="3" customWidth="1"/>
    <col min="5" max="5" width="25.5" bestFit="1" customWidth="1"/>
    <col min="6" max="6" width="27.1640625" bestFit="1" customWidth="1"/>
    <col min="7" max="7" width="19.33203125" style="4" bestFit="1" customWidth="1"/>
    <col min="8" max="9" width="9.1640625" bestFit="1" customWidth="1"/>
    <col min="10" max="10" width="12.5" bestFit="1" customWidth="1"/>
  </cols>
  <sheetData>
    <row r="1" spans="1:7">
      <c r="A1" s="29" t="s">
        <v>18</v>
      </c>
    </row>
    <row r="2" spans="1:7">
      <c r="A2" s="29"/>
      <c r="D2" s="22" t="s">
        <v>22</v>
      </c>
      <c r="E2" t="s">
        <v>23</v>
      </c>
    </row>
    <row r="3" spans="1:7" ht="18">
      <c r="A3" s="1" t="s">
        <v>35</v>
      </c>
      <c r="B3" s="2" t="s">
        <v>16</v>
      </c>
      <c r="D3" s="30">
        <v>335000</v>
      </c>
      <c r="E3" s="31">
        <f>D3/2</f>
        <v>167500</v>
      </c>
    </row>
    <row r="4" spans="1:7">
      <c r="A4" t="s">
        <v>15</v>
      </c>
      <c r="B4" s="5" t="s">
        <v>17</v>
      </c>
    </row>
    <row r="5" spans="1:7">
      <c r="B5" t="s">
        <v>0</v>
      </c>
    </row>
    <row r="6" spans="1:7" ht="16" thickBot="1">
      <c r="B6" s="4"/>
    </row>
    <row r="7" spans="1:7">
      <c r="A7" s="6" t="s">
        <v>1</v>
      </c>
      <c r="B7" s="7">
        <v>7500</v>
      </c>
    </row>
    <row r="8" spans="1:7">
      <c r="A8" s="8" t="s">
        <v>2</v>
      </c>
      <c r="B8" s="9">
        <v>1818</v>
      </c>
    </row>
    <row r="9" spans="1:7">
      <c r="A9" s="8" t="s">
        <v>33</v>
      </c>
      <c r="B9" s="9">
        <v>3750</v>
      </c>
    </row>
    <row r="10" spans="1:7" s="13" customFormat="1" ht="19" thickBot="1">
      <c r="A10" s="10" t="s">
        <v>3</v>
      </c>
      <c r="B10" s="11" t="s">
        <v>4</v>
      </c>
      <c r="C10" s="12" t="s">
        <v>24</v>
      </c>
      <c r="D10" s="12" t="s">
        <v>5</v>
      </c>
      <c r="E10" s="12" t="s">
        <v>14</v>
      </c>
      <c r="F10" s="12" t="s">
        <v>5</v>
      </c>
    </row>
    <row r="11" spans="1:7">
      <c r="A11" t="s">
        <v>32</v>
      </c>
      <c r="B11" s="14">
        <v>1000</v>
      </c>
      <c r="C11" s="15">
        <v>0</v>
      </c>
      <c r="D11" s="16">
        <f>C11/B11</f>
        <v>0</v>
      </c>
      <c r="E11" s="15">
        <v>1650</v>
      </c>
      <c r="F11" s="16">
        <f>E11/B11</f>
        <v>1.65</v>
      </c>
      <c r="G11"/>
    </row>
    <row r="12" spans="1:7" ht="16" thickBot="1">
      <c r="A12" s="32" t="s">
        <v>31</v>
      </c>
      <c r="B12" s="33">
        <v>818</v>
      </c>
      <c r="C12" s="34">
        <v>800</v>
      </c>
      <c r="D12" s="35">
        <f>C12/B12</f>
        <v>0.97799511002444983</v>
      </c>
      <c r="E12" s="34">
        <v>1100</v>
      </c>
      <c r="F12" s="35">
        <f t="shared" ref="F12:F13" si="0">E12/B12</f>
        <v>1.3447432762836187</v>
      </c>
      <c r="G12"/>
    </row>
    <row r="13" spans="1:7">
      <c r="A13" s="36" t="s">
        <v>25</v>
      </c>
      <c r="B13" s="37">
        <f>SUM(B11:B12)</f>
        <v>1818</v>
      </c>
      <c r="C13" s="38">
        <f>SUM(C11:C12)</f>
        <v>800</v>
      </c>
      <c r="D13"/>
      <c r="E13" s="38">
        <f>SUM(E11:E12)</f>
        <v>2750</v>
      </c>
      <c r="F13" s="16">
        <f t="shared" si="0"/>
        <v>1.5126512651265127</v>
      </c>
      <c r="G13"/>
    </row>
    <row r="14" spans="1:7">
      <c r="C14"/>
      <c r="D14"/>
      <c r="G14"/>
    </row>
    <row r="15" spans="1:7">
      <c r="A15" s="39" t="s">
        <v>26</v>
      </c>
      <c r="D15"/>
      <c r="G15"/>
    </row>
    <row r="16" spans="1:7">
      <c r="A16" s="40" t="s">
        <v>27</v>
      </c>
      <c r="B16" s="17">
        <f>C13*12</f>
        <v>9600</v>
      </c>
      <c r="C16"/>
      <c r="D16"/>
      <c r="G16"/>
    </row>
    <row r="17" spans="1:9">
      <c r="A17" s="40" t="s">
        <v>6</v>
      </c>
      <c r="B17" s="17">
        <f>B16*70%</f>
        <v>6720</v>
      </c>
      <c r="C17" t="s">
        <v>7</v>
      </c>
      <c r="D17"/>
      <c r="G17"/>
    </row>
    <row r="18" spans="1:9">
      <c r="A18" t="s">
        <v>28</v>
      </c>
      <c r="B18" s="27">
        <f>B16-B17</f>
        <v>2880</v>
      </c>
      <c r="C18"/>
      <c r="D18" s="14"/>
      <c r="E18" s="18"/>
    </row>
    <row r="19" spans="1:9">
      <c r="A19" t="s">
        <v>29</v>
      </c>
      <c r="B19" s="41">
        <f>B17/D3</f>
        <v>2.0059701492537312E-2</v>
      </c>
      <c r="C19"/>
      <c r="G19"/>
    </row>
    <row r="20" spans="1:9">
      <c r="G20" s="19"/>
      <c r="H20" s="17"/>
    </row>
    <row r="21" spans="1:9">
      <c r="G21" s="19"/>
      <c r="H21" s="17"/>
    </row>
    <row r="22" spans="1:9">
      <c r="A22" s="39" t="s">
        <v>30</v>
      </c>
      <c r="G22" s="19"/>
      <c r="H22" s="17"/>
    </row>
    <row r="23" spans="1:9" ht="16" hidden="1" thickBot="1">
      <c r="A23" s="40" t="s">
        <v>27</v>
      </c>
      <c r="B23" s="17">
        <f>C20*12</f>
        <v>0</v>
      </c>
      <c r="C23"/>
      <c r="G23" s="20" t="s">
        <v>8</v>
      </c>
      <c r="H23" s="21" t="e">
        <f>H22/#REF!</f>
        <v>#REF!</v>
      </c>
    </row>
    <row r="24" spans="1:9" hidden="1">
      <c r="A24" s="40" t="s">
        <v>6</v>
      </c>
      <c r="B24" s="17">
        <f>B23*70%</f>
        <v>0</v>
      </c>
      <c r="C24" t="s">
        <v>7</v>
      </c>
      <c r="G24"/>
    </row>
    <row r="25" spans="1:9">
      <c r="A25" s="40" t="s">
        <v>27</v>
      </c>
      <c r="B25" s="17">
        <f>E13*12</f>
        <v>33000</v>
      </c>
      <c r="C25"/>
      <c r="G25"/>
    </row>
    <row r="26" spans="1:9">
      <c r="A26" s="40" t="s">
        <v>6</v>
      </c>
      <c r="B26" s="17">
        <f>B25*70%</f>
        <v>23100</v>
      </c>
      <c r="C26" t="s">
        <v>7</v>
      </c>
      <c r="G26"/>
    </row>
    <row r="27" spans="1:9">
      <c r="A27" t="s">
        <v>28</v>
      </c>
      <c r="B27" s="27">
        <f>B25-B26</f>
        <v>9900</v>
      </c>
      <c r="C27"/>
      <c r="G27"/>
    </row>
    <row r="28" spans="1:9">
      <c r="A28" t="s">
        <v>29</v>
      </c>
      <c r="B28" s="41">
        <f>B26/D3</f>
        <v>6.8955223880597008E-2</v>
      </c>
      <c r="C28"/>
      <c r="D28"/>
    </row>
    <row r="29" spans="1:9">
      <c r="C29"/>
      <c r="G29"/>
    </row>
    <row r="30" spans="1:9">
      <c r="C30"/>
      <c r="D30" s="23"/>
      <c r="E30" s="23"/>
      <c r="G30"/>
    </row>
    <row r="31" spans="1:9">
      <c r="D31"/>
      <c r="F31" s="23"/>
      <c r="G31" s="24"/>
      <c r="H31" s="23"/>
      <c r="I31" s="23"/>
    </row>
    <row r="32" spans="1:9">
      <c r="A32" s="22" t="s">
        <v>9</v>
      </c>
      <c r="F32" s="23"/>
      <c r="G32" s="24"/>
      <c r="H32" s="23"/>
      <c r="I32" s="23"/>
    </row>
    <row r="33" spans="1:7">
      <c r="A33" t="s">
        <v>10</v>
      </c>
      <c r="B33" s="25">
        <v>4500</v>
      </c>
    </row>
    <row r="34" spans="1:7">
      <c r="A34" t="s">
        <v>11</v>
      </c>
      <c r="B34" s="25">
        <v>6500</v>
      </c>
    </row>
    <row r="35" spans="1:7">
      <c r="A35" t="s">
        <v>12</v>
      </c>
      <c r="B35" s="25">
        <v>1000</v>
      </c>
    </row>
    <row r="37" spans="1:7">
      <c r="A37" s="26" t="s">
        <v>13</v>
      </c>
      <c r="B37" s="28">
        <f>SUM(B33:B36)</f>
        <v>12000</v>
      </c>
    </row>
    <row r="41" spans="1:7">
      <c r="A41" t="s">
        <v>19</v>
      </c>
    </row>
    <row r="42" spans="1:7">
      <c r="A42" t="s">
        <v>34</v>
      </c>
    </row>
    <row r="43" spans="1:7">
      <c r="A43" t="s">
        <v>20</v>
      </c>
      <c r="C43"/>
      <c r="D43"/>
      <c r="G43"/>
    </row>
    <row r="44" spans="1:7">
      <c r="A44" t="s">
        <v>21</v>
      </c>
      <c r="C44"/>
      <c r="D44"/>
      <c r="G4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 Forma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DAVALOS</dc:creator>
  <cp:lastModifiedBy>MICHAEL DAVALOS</cp:lastModifiedBy>
  <dcterms:created xsi:type="dcterms:W3CDTF">2016-08-08T13:13:36Z</dcterms:created>
  <dcterms:modified xsi:type="dcterms:W3CDTF">2016-08-16T15:51:12Z</dcterms:modified>
</cp:coreProperties>
</file>